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260" windowHeight="83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'Sheet1'!$A$1:$J$37</definedName>
  </definedNames>
  <calcPr fullCalcOnLoad="1"/>
</workbook>
</file>

<file path=xl/sharedStrings.xml><?xml version="1.0" encoding="utf-8"?>
<sst xmlns="http://schemas.openxmlformats.org/spreadsheetml/2006/main" count="21" uniqueCount="20">
  <si>
    <t>Year</t>
  </si>
  <si>
    <t>Inflation</t>
  </si>
  <si>
    <t>Unemployment</t>
  </si>
  <si>
    <t>CPI Growth</t>
  </si>
  <si>
    <t>U Sacrifice</t>
  </si>
  <si>
    <t>Potential GDP</t>
  </si>
  <si>
    <t>GDP</t>
  </si>
  <si>
    <t>Output Sac</t>
  </si>
  <si>
    <t>U Natural</t>
  </si>
  <si>
    <t>1981-1986</t>
  </si>
  <si>
    <t>Output Loss</t>
  </si>
  <si>
    <t>Percent GDP</t>
  </si>
  <si>
    <t>Deflator Reduction</t>
  </si>
  <si>
    <t>CPI Reduct</t>
  </si>
  <si>
    <t>Sacrifice Ratio in terms of output</t>
  </si>
  <si>
    <t>Sacrifice Ratio in terms of unemployment</t>
  </si>
  <si>
    <t>Sources:</t>
  </si>
  <si>
    <t>Economic Report of the President, Mankiw website</t>
  </si>
  <si>
    <t>GDP Growth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</si>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</sst>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7"/>
  <sheetViews>
    <sheetView tabSelected="1" workbookViewId="0" topLeftCell="A1">
      <selection activeCell="J36" sqref="J36"/>
    </sheetView>
  </sheetViews>
  <sheetFormatPr defaultColWidth="9.140625" defaultRowHeight="12.75"/>
  <cols>
    <col min="1" max="1" width="8.421875" style="0" customWidth="1"/>
    <col min="2" max="2" width="11.421875" style="0" customWidth="1"/>
    <col min="3" max="3" width="9.57421875" style="0" customWidth="1"/>
    <col min="4" max="4" width="13.57421875" style="0" customWidth="1"/>
    <col min="5" max="5" width="12.00390625" style="0" customWidth="1"/>
    <col min="6" max="6" width="13.00390625" style="0" customWidth="1"/>
    <col min="7" max="7" width="10.421875" style="0" customWidth="1"/>
    <col min="8" max="8" width="10.00390625" style="0" customWidth="1"/>
    <col min="9" max="9" width="8.7109375" style="0" customWidth="1"/>
    <col min="10" max="10" width="10.00390625" style="0" bestFit="1" customWidth="1"/>
  </cols>
  <sheetData>
    <row r="2" spans="1:10" ht="12.75">
      <c r="A2" s="1" t="s">
        <v>0</v>
      </c>
      <c r="B2" s="1" t="s">
        <v>18</v>
      </c>
      <c r="C2" s="1" t="s">
        <v>1</v>
      </c>
      <c r="D2" s="1" t="s">
        <v>2</v>
      </c>
      <c r="E2" s="1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4</v>
      </c>
    </row>
    <row r="3" spans="1:10" ht="12.75">
      <c r="A3" s="1">
        <v>1969</v>
      </c>
      <c r="B3" s="21">
        <v>3.1</v>
      </c>
      <c r="C3" s="21">
        <v>4.8</v>
      </c>
      <c r="D3" s="21">
        <v>3.5</v>
      </c>
      <c r="E3" s="21">
        <v>5.5</v>
      </c>
      <c r="F3" s="18">
        <v>3543</v>
      </c>
      <c r="G3" s="19">
        <v>3543</v>
      </c>
      <c r="H3" s="5">
        <f aca="true" t="shared" si="0" ref="H3:H12">+F3-G3</f>
        <v>0</v>
      </c>
      <c r="I3" s="21">
        <v>4</v>
      </c>
      <c r="J3" s="21">
        <f aca="true" t="shared" si="1" ref="J3:J30">+D3-I3</f>
        <v>-0.5</v>
      </c>
    </row>
    <row r="4" spans="1:10" ht="12.75">
      <c r="A4" s="1">
        <v>1970</v>
      </c>
      <c r="B4" s="21">
        <v>0.2</v>
      </c>
      <c r="C4" s="21">
        <v>5.3</v>
      </c>
      <c r="D4" s="21">
        <v>4.9</v>
      </c>
      <c r="E4" s="21">
        <v>5.7</v>
      </c>
      <c r="F4" s="19">
        <f>+F3*1.04</f>
        <v>3684.7200000000003</v>
      </c>
      <c r="G4" s="19">
        <v>3549</v>
      </c>
      <c r="H4" s="5">
        <f t="shared" si="0"/>
        <v>135.72000000000025</v>
      </c>
      <c r="I4" s="21">
        <v>4</v>
      </c>
      <c r="J4" s="21">
        <f t="shared" si="1"/>
        <v>0.9000000000000004</v>
      </c>
    </row>
    <row r="5" spans="1:10" ht="12.75">
      <c r="A5" s="1">
        <v>1971</v>
      </c>
      <c r="B5" s="21">
        <v>3.1</v>
      </c>
      <c r="C5" s="21">
        <v>5.3</v>
      </c>
      <c r="D5" s="21">
        <v>5.9</v>
      </c>
      <c r="E5" s="21">
        <v>4.4</v>
      </c>
      <c r="F5" s="19">
        <f>+F4*1.04</f>
        <v>3832.1088000000004</v>
      </c>
      <c r="G5" s="19">
        <v>3660</v>
      </c>
      <c r="H5" s="5">
        <f t="shared" si="0"/>
        <v>172.10880000000043</v>
      </c>
      <c r="I5" s="21">
        <v>4</v>
      </c>
      <c r="J5" s="21">
        <f t="shared" si="1"/>
        <v>1.9000000000000004</v>
      </c>
    </row>
    <row r="6" spans="1:10" ht="12.75">
      <c r="A6" s="1">
        <v>1972</v>
      </c>
      <c r="B6" s="21">
        <v>5.3</v>
      </c>
      <c r="C6" s="21">
        <v>4.4</v>
      </c>
      <c r="D6" s="21">
        <v>5.6</v>
      </c>
      <c r="E6" s="21">
        <v>3.2</v>
      </c>
      <c r="F6" s="19">
        <f>+F5*1.04</f>
        <v>3985.3931520000006</v>
      </c>
      <c r="G6" s="19">
        <v>3854</v>
      </c>
      <c r="H6" s="5">
        <f t="shared" si="0"/>
        <v>131.39315200000055</v>
      </c>
      <c r="I6" s="21">
        <v>4</v>
      </c>
      <c r="J6" s="21">
        <f t="shared" si="1"/>
        <v>1.5999999999999996</v>
      </c>
    </row>
    <row r="7" spans="1:10" ht="12.75">
      <c r="A7" s="1">
        <v>1973</v>
      </c>
      <c r="B7" s="21">
        <v>5.7</v>
      </c>
      <c r="C7" s="21">
        <v>5.7</v>
      </c>
      <c r="D7" s="21">
        <v>4.9</v>
      </c>
      <c r="E7" s="21">
        <v>6.2</v>
      </c>
      <c r="F7" s="19">
        <f aca="true" t="shared" si="2" ref="F7:F12">+F6*1.035</f>
        <v>4124.88191232</v>
      </c>
      <c r="G7" s="19">
        <v>4073</v>
      </c>
      <c r="H7" s="5">
        <f t="shared" si="0"/>
        <v>51.88191232000008</v>
      </c>
      <c r="I7" s="21">
        <v>5</v>
      </c>
      <c r="J7" s="21">
        <f t="shared" si="1"/>
        <v>-0.09999999999999964</v>
      </c>
    </row>
    <row r="8" spans="1:10" ht="12.75">
      <c r="A8" s="1">
        <v>1974</v>
      </c>
      <c r="B8" s="21">
        <v>-0.3</v>
      </c>
      <c r="C8" s="21">
        <v>8.5</v>
      </c>
      <c r="D8" s="21">
        <v>5.6</v>
      </c>
      <c r="E8" s="21">
        <v>11</v>
      </c>
      <c r="F8" s="19">
        <f t="shared" si="2"/>
        <v>4269.2527792512</v>
      </c>
      <c r="G8" s="19">
        <v>4062</v>
      </c>
      <c r="H8" s="5">
        <f t="shared" si="0"/>
        <v>207.25277925120008</v>
      </c>
      <c r="I8" s="21">
        <v>5</v>
      </c>
      <c r="J8" s="21">
        <f t="shared" si="1"/>
        <v>0.5999999999999996</v>
      </c>
    </row>
    <row r="9" spans="1:10" ht="12.75">
      <c r="A9" s="1">
        <v>1975</v>
      </c>
      <c r="B9" s="21">
        <v>-0.3</v>
      </c>
      <c r="C9" s="21">
        <v>9.3</v>
      </c>
      <c r="D9" s="21">
        <v>8.5</v>
      </c>
      <c r="E9" s="21">
        <v>9.1</v>
      </c>
      <c r="F9" s="19">
        <f t="shared" si="2"/>
        <v>4418.676626524992</v>
      </c>
      <c r="G9" s="19">
        <v>4050</v>
      </c>
      <c r="H9" s="5">
        <f t="shared" si="0"/>
        <v>368.67662652499166</v>
      </c>
      <c r="I9" s="21">
        <v>5</v>
      </c>
      <c r="J9" s="21">
        <f t="shared" si="1"/>
        <v>3.5</v>
      </c>
    </row>
    <row r="10" spans="1:10" ht="12.75">
      <c r="A10" s="1">
        <v>1976</v>
      </c>
      <c r="B10" s="22">
        <v>5.2</v>
      </c>
      <c r="C10" s="22">
        <v>6</v>
      </c>
      <c r="D10" s="22">
        <v>7.7</v>
      </c>
      <c r="E10" s="22">
        <v>5.8</v>
      </c>
      <c r="F10" s="19">
        <f t="shared" si="2"/>
        <v>4573.330308453366</v>
      </c>
      <c r="G10" s="19">
        <v>4263</v>
      </c>
      <c r="H10" s="5">
        <f t="shared" si="0"/>
        <v>310.33030845336634</v>
      </c>
      <c r="I10" s="21">
        <v>5</v>
      </c>
      <c r="J10" s="21">
        <f t="shared" si="1"/>
        <v>2.7</v>
      </c>
    </row>
    <row r="11" spans="1:10" ht="12.75">
      <c r="A11" s="4">
        <v>1977</v>
      </c>
      <c r="B11" s="23">
        <v>4.5</v>
      </c>
      <c r="C11" s="23">
        <v>6.5</v>
      </c>
      <c r="D11" s="23">
        <v>7.1</v>
      </c>
      <c r="E11" s="23">
        <v>8.3</v>
      </c>
      <c r="F11" s="19">
        <f t="shared" si="2"/>
        <v>4733.3968692492335</v>
      </c>
      <c r="G11" s="18">
        <v>4456</v>
      </c>
      <c r="H11" s="5">
        <f t="shared" si="0"/>
        <v>277.39686924923353</v>
      </c>
      <c r="I11" s="24">
        <v>5</v>
      </c>
      <c r="J11" s="24">
        <f t="shared" si="1"/>
        <v>2.0999999999999996</v>
      </c>
    </row>
    <row r="12" spans="1:10" ht="12.75">
      <c r="A12" s="4">
        <v>1978</v>
      </c>
      <c r="B12" s="24">
        <v>5.7</v>
      </c>
      <c r="C12" s="24">
        <v>6.9</v>
      </c>
      <c r="D12" s="24">
        <v>6.1</v>
      </c>
      <c r="E12" s="24">
        <v>14</v>
      </c>
      <c r="F12" s="19">
        <f t="shared" si="2"/>
        <v>4899.065759672956</v>
      </c>
      <c r="G12" s="18">
        <v>4710</v>
      </c>
      <c r="H12" s="5">
        <f t="shared" si="0"/>
        <v>189.06575967295612</v>
      </c>
      <c r="I12" s="24">
        <v>5</v>
      </c>
      <c r="J12" s="24">
        <f t="shared" si="1"/>
        <v>1.0999999999999996</v>
      </c>
    </row>
    <row r="13" spans="1:10" ht="12.75">
      <c r="A13" s="1">
        <v>1979</v>
      </c>
      <c r="B13" s="21">
        <v>3.4</v>
      </c>
      <c r="C13" s="21">
        <v>8.1</v>
      </c>
      <c r="D13" s="21">
        <v>5.8</v>
      </c>
      <c r="E13" s="21">
        <v>11.3</v>
      </c>
      <c r="F13" s="19">
        <v>4870</v>
      </c>
      <c r="G13" s="19">
        <v>4870</v>
      </c>
      <c r="H13" s="5">
        <f>+F13-G13</f>
        <v>0</v>
      </c>
      <c r="I13" s="21">
        <v>6</v>
      </c>
      <c r="J13" s="21">
        <f t="shared" si="1"/>
        <v>-0.20000000000000018</v>
      </c>
    </row>
    <row r="14" spans="1:10" ht="12.75">
      <c r="A14" s="1">
        <v>1980</v>
      </c>
      <c r="B14" s="21">
        <v>0</v>
      </c>
      <c r="C14" s="21">
        <v>8.9</v>
      </c>
      <c r="D14" s="21">
        <v>7.1</v>
      </c>
      <c r="E14" s="21">
        <v>13.5</v>
      </c>
      <c r="F14" s="19">
        <f>1.03*F13</f>
        <v>5016.1</v>
      </c>
      <c r="G14" s="19">
        <v>4872</v>
      </c>
      <c r="H14" s="5">
        <f aca="true" t="shared" si="3" ref="H14:H30">+F14-G14</f>
        <v>144.10000000000036</v>
      </c>
      <c r="I14" s="21">
        <v>6</v>
      </c>
      <c r="J14" s="21">
        <f t="shared" si="1"/>
        <v>1.0999999999999996</v>
      </c>
    </row>
    <row r="15" spans="1:10" ht="12.75">
      <c r="A15" s="1">
        <v>1981</v>
      </c>
      <c r="B15" s="21">
        <v>2.5</v>
      </c>
      <c r="C15" s="21">
        <v>9.3</v>
      </c>
      <c r="D15" s="21">
        <v>7.6</v>
      </c>
      <c r="E15" s="21">
        <v>10.3</v>
      </c>
      <c r="F15" s="19">
        <f aca="true" t="shared" si="4" ref="F15:F22">1.03*F14</f>
        <v>5166.5830000000005</v>
      </c>
      <c r="G15" s="19">
        <v>4994</v>
      </c>
      <c r="H15" s="5">
        <f t="shared" si="3"/>
        <v>172.58300000000054</v>
      </c>
      <c r="I15" s="21">
        <v>6</v>
      </c>
      <c r="J15" s="21">
        <f t="shared" si="1"/>
        <v>1.5999999999999996</v>
      </c>
    </row>
    <row r="16" spans="1:10" ht="12.75">
      <c r="A16" s="1">
        <v>1982</v>
      </c>
      <c r="B16" s="21">
        <v>-1.9</v>
      </c>
      <c r="C16" s="21">
        <v>6.1</v>
      </c>
      <c r="D16" s="21">
        <v>9.7</v>
      </c>
      <c r="E16" s="21">
        <v>6.2</v>
      </c>
      <c r="F16" s="19">
        <f t="shared" si="4"/>
        <v>5321.58049</v>
      </c>
      <c r="G16" s="19">
        <v>4900</v>
      </c>
      <c r="H16" s="5">
        <f t="shared" si="3"/>
        <v>421.5804900000003</v>
      </c>
      <c r="I16" s="21">
        <v>6</v>
      </c>
      <c r="J16" s="21">
        <f t="shared" si="1"/>
        <v>3.6999999999999993</v>
      </c>
    </row>
    <row r="17" spans="1:10" ht="12.75">
      <c r="A17" s="1">
        <v>1983</v>
      </c>
      <c r="B17" s="21">
        <v>4.2</v>
      </c>
      <c r="C17" s="21">
        <v>4.1</v>
      </c>
      <c r="D17" s="21">
        <v>9.6</v>
      </c>
      <c r="E17" s="21">
        <v>3.2</v>
      </c>
      <c r="F17" s="19">
        <f t="shared" si="4"/>
        <v>5481.2279047</v>
      </c>
      <c r="G17" s="19">
        <v>5105</v>
      </c>
      <c r="H17" s="5">
        <f t="shared" si="3"/>
        <v>376.2279047000002</v>
      </c>
      <c r="I17" s="21">
        <v>6</v>
      </c>
      <c r="J17" s="21">
        <f t="shared" si="1"/>
        <v>3.5999999999999996</v>
      </c>
    </row>
    <row r="18" spans="1:10" ht="12.75">
      <c r="A18" s="1">
        <v>1984</v>
      </c>
      <c r="B18" s="21">
        <v>7.3</v>
      </c>
      <c r="C18" s="21">
        <v>3.7</v>
      </c>
      <c r="D18" s="21">
        <v>7.5</v>
      </c>
      <c r="E18" s="21">
        <v>4.3</v>
      </c>
      <c r="F18" s="19">
        <f t="shared" si="4"/>
        <v>5645.664741841</v>
      </c>
      <c r="G18" s="19">
        <v>5477</v>
      </c>
      <c r="H18" s="5">
        <f t="shared" si="3"/>
        <v>168.66474184100025</v>
      </c>
      <c r="I18" s="21">
        <v>6</v>
      </c>
      <c r="J18" s="21">
        <f t="shared" si="1"/>
        <v>1.5</v>
      </c>
    </row>
    <row r="19" spans="1:10" ht="12.75">
      <c r="A19" s="1">
        <v>1985</v>
      </c>
      <c r="B19" s="21">
        <v>3.9</v>
      </c>
      <c r="C19" s="21">
        <v>3.1</v>
      </c>
      <c r="D19" s="21">
        <v>7.2</v>
      </c>
      <c r="E19" s="21">
        <v>3.6</v>
      </c>
      <c r="F19" s="19">
        <f t="shared" si="4"/>
        <v>5815.03468409623</v>
      </c>
      <c r="G19" s="19">
        <v>5689</v>
      </c>
      <c r="H19" s="5">
        <f t="shared" si="3"/>
        <v>126.0346840962302</v>
      </c>
      <c r="I19" s="21">
        <v>6</v>
      </c>
      <c r="J19" s="21">
        <f t="shared" si="1"/>
        <v>1.2000000000000002</v>
      </c>
    </row>
    <row r="20" spans="1:10" ht="12.75">
      <c r="A20" s="1">
        <v>1986</v>
      </c>
      <c r="B20" s="22">
        <v>3.4</v>
      </c>
      <c r="C20" s="22">
        <v>2.2</v>
      </c>
      <c r="D20" s="22">
        <v>7</v>
      </c>
      <c r="E20" s="22">
        <v>1.9</v>
      </c>
      <c r="F20" s="19">
        <f t="shared" si="4"/>
        <v>5989.485724619117</v>
      </c>
      <c r="G20" s="19">
        <v>5886</v>
      </c>
      <c r="H20" s="5">
        <f t="shared" si="3"/>
        <v>103.48572461911681</v>
      </c>
      <c r="I20" s="21">
        <v>6</v>
      </c>
      <c r="J20" s="21">
        <f t="shared" si="1"/>
        <v>1</v>
      </c>
    </row>
    <row r="21" spans="1:10" ht="12.75">
      <c r="A21" s="4">
        <v>1987</v>
      </c>
      <c r="B21" s="23">
        <v>3.5</v>
      </c>
      <c r="C21" s="23">
        <v>2.9</v>
      </c>
      <c r="D21" s="23">
        <v>6.2</v>
      </c>
      <c r="E21" s="23">
        <v>3.6</v>
      </c>
      <c r="F21" s="19">
        <f t="shared" si="4"/>
        <v>6169.170296357691</v>
      </c>
      <c r="G21" s="19">
        <v>6093</v>
      </c>
      <c r="H21" s="5">
        <f t="shared" si="3"/>
        <v>76.17029635769086</v>
      </c>
      <c r="I21" s="21">
        <v>6</v>
      </c>
      <c r="J21" s="21">
        <f t="shared" si="1"/>
        <v>0.20000000000000018</v>
      </c>
    </row>
    <row r="22" spans="1:10" ht="12.75">
      <c r="A22" s="4">
        <v>1988</v>
      </c>
      <c r="B22" s="21">
        <v>4.2</v>
      </c>
      <c r="C22" s="21">
        <v>3.4</v>
      </c>
      <c r="D22" s="21">
        <v>5.5</v>
      </c>
      <c r="E22" s="21">
        <v>4.1</v>
      </c>
      <c r="F22" s="19">
        <f t="shared" si="4"/>
        <v>6354.245405248422</v>
      </c>
      <c r="G22" s="19">
        <v>6349</v>
      </c>
      <c r="H22" s="5">
        <f t="shared" si="3"/>
        <v>5.2454052484217755</v>
      </c>
      <c r="I22" s="21">
        <v>6</v>
      </c>
      <c r="J22" s="21">
        <f t="shared" si="1"/>
        <v>-0.5</v>
      </c>
    </row>
    <row r="23" spans="1:10" ht="12.75">
      <c r="A23" s="1">
        <v>1989</v>
      </c>
      <c r="B23" s="21">
        <v>3.5</v>
      </c>
      <c r="C23" s="21">
        <v>3.9</v>
      </c>
      <c r="D23" s="21">
        <v>5.3</v>
      </c>
      <c r="E23" s="21">
        <v>4.8</v>
      </c>
      <c r="F23" s="19">
        <f aca="true" t="shared" si="5" ref="F23:F30">+F22*1.03</f>
        <v>6544.872767405875</v>
      </c>
      <c r="G23" s="19">
        <v>6569</v>
      </c>
      <c r="H23" s="5">
        <f t="shared" si="3"/>
        <v>-24.127232594125417</v>
      </c>
      <c r="I23" s="21">
        <v>6</v>
      </c>
      <c r="J23" s="21">
        <f t="shared" si="1"/>
        <v>-0.7000000000000002</v>
      </c>
    </row>
    <row r="24" spans="1:10" ht="12.75">
      <c r="A24" s="1">
        <v>1990</v>
      </c>
      <c r="B24" s="21">
        <v>1.7</v>
      </c>
      <c r="C24" s="21">
        <v>3.9</v>
      </c>
      <c r="D24" s="21">
        <v>5.6</v>
      </c>
      <c r="E24" s="21">
        <v>5.4</v>
      </c>
      <c r="F24" s="19">
        <f t="shared" si="5"/>
        <v>6741.218950428051</v>
      </c>
      <c r="G24" s="19">
        <v>6684</v>
      </c>
      <c r="H24" s="5">
        <f t="shared" si="3"/>
        <v>57.21895042805136</v>
      </c>
      <c r="I24" s="21">
        <v>6</v>
      </c>
      <c r="J24" s="21">
        <f t="shared" si="1"/>
        <v>-0.40000000000000036</v>
      </c>
    </row>
    <row r="25" spans="1:10" ht="12.75">
      <c r="A25" s="1">
        <v>1991</v>
      </c>
      <c r="B25" s="21">
        <v>-0.2</v>
      </c>
      <c r="C25" s="21">
        <v>3.4</v>
      </c>
      <c r="D25" s="21">
        <v>6.8</v>
      </c>
      <c r="E25" s="21">
        <v>4.2</v>
      </c>
      <c r="F25" s="19">
        <f t="shared" si="5"/>
        <v>6943.455518940893</v>
      </c>
      <c r="G25" s="19">
        <v>6669</v>
      </c>
      <c r="H25" s="5">
        <f t="shared" si="3"/>
        <v>274.45551894089294</v>
      </c>
      <c r="I25" s="21">
        <v>6</v>
      </c>
      <c r="J25" s="21">
        <f t="shared" si="1"/>
        <v>0.7999999999999998</v>
      </c>
    </row>
    <row r="26" spans="1:10" ht="12.75">
      <c r="A26" s="1">
        <v>1992</v>
      </c>
      <c r="B26" s="21">
        <v>3.3</v>
      </c>
      <c r="C26" s="21">
        <v>2.2</v>
      </c>
      <c r="D26" s="21">
        <v>7.5</v>
      </c>
      <c r="E26" s="21">
        <v>3</v>
      </c>
      <c r="F26" s="19">
        <f t="shared" si="5"/>
        <v>7151.75918450912</v>
      </c>
      <c r="G26" s="19">
        <v>6891</v>
      </c>
      <c r="H26" s="5">
        <f t="shared" si="3"/>
        <v>260.75918450912013</v>
      </c>
      <c r="I26" s="21">
        <v>6</v>
      </c>
      <c r="J26" s="21">
        <f t="shared" si="1"/>
        <v>1.5</v>
      </c>
    </row>
    <row r="27" spans="1:10" ht="12.75">
      <c r="A27" s="4">
        <v>1993</v>
      </c>
      <c r="B27" s="21">
        <f>100*(G27-G26)/G26</f>
        <v>2.3654041503410244</v>
      </c>
      <c r="C27" s="24">
        <v>2.7</v>
      </c>
      <c r="D27" s="24">
        <v>6.9</v>
      </c>
      <c r="E27" s="24">
        <v>3</v>
      </c>
      <c r="F27" s="19">
        <f t="shared" si="5"/>
        <v>7366.311960044394</v>
      </c>
      <c r="G27" s="18">
        <v>7054</v>
      </c>
      <c r="H27" s="5">
        <f t="shared" si="3"/>
        <v>312.31196004439425</v>
      </c>
      <c r="I27" s="24">
        <v>6</v>
      </c>
      <c r="J27" s="24">
        <f t="shared" si="1"/>
        <v>0.9000000000000004</v>
      </c>
    </row>
    <row r="28" spans="1:10" ht="12.75">
      <c r="A28" s="4">
        <v>1994</v>
      </c>
      <c r="B28" s="21">
        <f>100*(G28-G27)/G27</f>
        <v>4.026084491068897</v>
      </c>
      <c r="C28" s="24">
        <v>2.1</v>
      </c>
      <c r="D28" s="24">
        <v>6.1</v>
      </c>
      <c r="E28" s="24">
        <v>2.6</v>
      </c>
      <c r="F28" s="19">
        <f t="shared" si="5"/>
        <v>7587.301318845726</v>
      </c>
      <c r="G28" s="18">
        <v>7338</v>
      </c>
      <c r="H28" s="5">
        <f t="shared" si="3"/>
        <v>249.3013188457262</v>
      </c>
      <c r="I28" s="24">
        <v>6</v>
      </c>
      <c r="J28" s="24">
        <f t="shared" si="1"/>
        <v>0.09999999999999964</v>
      </c>
    </row>
    <row r="29" spans="1:10" ht="12.75">
      <c r="A29" s="4">
        <v>1995</v>
      </c>
      <c r="B29" s="21">
        <f>100*(G29-G28)/G28</f>
        <v>2.7119106023439628</v>
      </c>
      <c r="C29" s="24">
        <v>1.8</v>
      </c>
      <c r="D29" s="24">
        <v>5.6</v>
      </c>
      <c r="E29" s="24">
        <v>2.8</v>
      </c>
      <c r="F29" s="19">
        <f t="shared" si="5"/>
        <v>7814.920358411098</v>
      </c>
      <c r="G29" s="18">
        <v>7537</v>
      </c>
      <c r="H29" s="5">
        <f t="shared" si="3"/>
        <v>277.9203584110983</v>
      </c>
      <c r="I29" s="24">
        <v>6</v>
      </c>
      <c r="J29" s="24" t="s">
        <v>19</v>
      </c>
    </row>
    <row r="30" spans="1:10" ht="12.75">
      <c r="A30" s="4">
        <v>1996</v>
      </c>
      <c r="B30" s="21">
        <f>100*(G30-G29)/G29</f>
        <v>3.6619344566803766</v>
      </c>
      <c r="C30" s="24">
        <v>1.2</v>
      </c>
      <c r="D30" s="24">
        <v>5.4</v>
      </c>
      <c r="E30" s="24">
        <v>3</v>
      </c>
      <c r="F30" s="19">
        <f t="shared" si="5"/>
        <v>8049.367969163432</v>
      </c>
      <c r="G30" s="18">
        <v>7813</v>
      </c>
      <c r="H30" s="5">
        <f t="shared" si="3"/>
        <v>236.36796916343155</v>
      </c>
      <c r="I30" s="24">
        <v>6</v>
      </c>
      <c r="J30" s="24">
        <f t="shared" si="1"/>
        <v>-0.5999999999999996</v>
      </c>
    </row>
    <row r="31" spans="1:10" ht="12.75">
      <c r="A31" s="25"/>
      <c r="B31" s="8"/>
      <c r="C31" s="8"/>
      <c r="D31" s="8"/>
      <c r="E31" s="8"/>
      <c r="F31" s="9"/>
      <c r="G31" s="8"/>
      <c r="H31" s="9"/>
      <c r="I31" s="8"/>
      <c r="J31" s="8"/>
    </row>
    <row r="32" spans="3:8" ht="12.75">
      <c r="C32" s="1"/>
      <c r="D32" s="1" t="s">
        <v>10</v>
      </c>
      <c r="E32" s="1" t="s">
        <v>11</v>
      </c>
      <c r="F32" s="1" t="s">
        <v>12</v>
      </c>
      <c r="G32" s="1" t="s">
        <v>13</v>
      </c>
      <c r="H32" s="1" t="s">
        <v>4</v>
      </c>
    </row>
    <row r="33" spans="2:8" ht="12.75">
      <c r="B33" s="2"/>
      <c r="C33" s="7" t="s">
        <v>9</v>
      </c>
      <c r="D33" s="20">
        <f>SUM(H15:H20)</f>
        <v>1368.5765452563483</v>
      </c>
      <c r="E33" s="10">
        <f>+D33/5500</f>
        <v>0.24883209913751786</v>
      </c>
      <c r="F33" s="1">
        <v>7.1</v>
      </c>
      <c r="G33" s="1">
        <v>8.4</v>
      </c>
      <c r="H33" s="6">
        <f>SUM(J15:J20)</f>
        <v>12.599999999999998</v>
      </c>
    </row>
    <row r="34" spans="3:7" ht="12.75">
      <c r="C34" s="12" t="s">
        <v>14</v>
      </c>
      <c r="D34" s="13"/>
      <c r="E34" s="14"/>
      <c r="F34" s="11">
        <f>+E33*100/F33</f>
        <v>3.5046774526410966</v>
      </c>
      <c r="G34" s="11">
        <f>+E33*100/G33</f>
        <v>2.9622868944942597</v>
      </c>
    </row>
    <row r="35" spans="3:7" ht="12.75">
      <c r="C35" s="15" t="s">
        <v>15</v>
      </c>
      <c r="D35" s="16"/>
      <c r="E35" s="17"/>
      <c r="F35" s="11">
        <f>+H33/F33</f>
        <v>1.7746478873239435</v>
      </c>
      <c r="G35" s="11">
        <f>+H33/G33</f>
        <v>1.4999999999999998</v>
      </c>
    </row>
    <row r="36" spans="8:9" ht="12.75">
      <c r="H36" s="3"/>
      <c r="I36" s="3"/>
    </row>
    <row r="37" spans="1:9" ht="12.75">
      <c r="A37" t="s">
        <v>16</v>
      </c>
      <c r="B37" t="s">
        <v>17</v>
      </c>
      <c r="I37" s="3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&amp;C&amp;14Sacrifice Ratio Calculations</oddHeader>
    <oddFooter>&amp;RM. Finkler
Macro Theory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finklerm</cp:lastModifiedBy>
  <cp:lastPrinted>2007-05-12T14:10:08Z</cp:lastPrinted>
  <dcterms:created xsi:type="dcterms:W3CDTF">2000-05-19T15:18:23Z</dcterms:created>
  <dcterms:modified xsi:type="dcterms:W3CDTF">2009-05-21T14:06:21Z</dcterms:modified>
  <cp:category/>
  <cp:version/>
  <cp:contentType/>
  <cp:contentStatus/>
</cp:coreProperties>
</file>